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<sst xmlns="http://schemas.openxmlformats.org/spreadsheetml/2006/main" count="48" uniqueCount="26">
  <si>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</si>
  <si>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</si>
  <si>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</si>
  <si>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</si>
  <si>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</si>
  <si>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</si>
  <si>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</si>
  <si>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</si>
  <si>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</si>
  <si>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</si>
  <si>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</si>
  <si>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</si>
  <si>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</si>
  <si>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</si>
  <si>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</si>
  <si>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</si>
  <si>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</si>
  <si>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</si>
  <si>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</si>
  <si>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 xml:space="preserve">Среднемесячная заработная плата </t>
  </si>
  <si>
    <t xml:space="preserve">Фонд оплаты труда </t>
  </si>
  <si>
    <t xml:space="preserve">                                                              за  январь-октябрь 2021 года</t>
  </si>
  <si>
    <t xml:space="preserve"> январь-октябрь 2020 года</t>
  </si>
  <si>
    <t>январь-октябрь 2021 года</t>
  </si>
  <si>
    <t>октябрь 2020 года</t>
  </si>
  <si>
    <t>октябрь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</si>
</sst>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14" sqref="D14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54"/>
      <c r="C1" s="54"/>
      <c r="D1" s="54"/>
      <c r="E1" s="54"/>
      <c r="F1" s="54"/>
      <c r="G1" s="54"/>
      <c r="H1" s="54"/>
      <c r="I1" s="54"/>
      <c r="J1" s="22"/>
    </row>
    <row r="2" spans="1:10" ht="12.75">
      <c r="A2" s="2"/>
      <c r="B2" s="55" t="s">
        <v>16</v>
      </c>
      <c r="C2" s="55"/>
      <c r="D2" s="55"/>
      <c r="E2" s="55"/>
      <c r="F2" s="55"/>
      <c r="G2" s="55"/>
      <c r="H2" s="55"/>
      <c r="I2" s="55"/>
      <c r="J2" s="23"/>
    </row>
    <row r="3" spans="1:10" ht="12.75">
      <c r="A3" s="3"/>
      <c r="B3" s="47" t="s">
        <v>21</v>
      </c>
      <c r="C3" s="47"/>
      <c r="D3" s="47"/>
      <c r="E3" s="47"/>
      <c r="F3" s="47"/>
      <c r="G3" s="47"/>
      <c r="H3" s="47"/>
      <c r="I3" s="47"/>
      <c r="J3" s="21"/>
    </row>
    <row r="4" spans="1:10" ht="12.75">
      <c r="A4" s="3"/>
      <c r="B4" s="4"/>
      <c r="C4" s="6"/>
      <c r="D4" s="7"/>
      <c r="E4" s="6"/>
      <c r="F4" s="5"/>
      <c r="G4" s="56" t="s">
        <v>11</v>
      </c>
      <c r="H4" s="56"/>
      <c r="I4" s="56"/>
      <c r="J4" s="24"/>
    </row>
    <row r="5" spans="1:15" ht="12.75" customHeight="1">
      <c r="A5" s="48" t="s">
        <v>5</v>
      </c>
      <c r="B5" s="50" t="s">
        <v>7</v>
      </c>
      <c r="C5" s="52" t="s">
        <v>15</v>
      </c>
      <c r="D5" s="57" t="s">
        <v>22</v>
      </c>
      <c r="E5" s="44" t="s">
        <v>23</v>
      </c>
      <c r="F5" s="45"/>
      <c r="G5" s="45"/>
      <c r="H5" s="45"/>
      <c r="I5" s="46"/>
      <c r="J5" s="57" t="s">
        <v>24</v>
      </c>
      <c r="K5" s="44" t="s">
        <v>25</v>
      </c>
      <c r="L5" s="45"/>
      <c r="M5" s="45"/>
      <c r="N5" s="45"/>
      <c r="O5" s="46"/>
    </row>
    <row r="6" spans="1:15" ht="48">
      <c r="A6" s="49"/>
      <c r="B6" s="51"/>
      <c r="C6" s="53"/>
      <c r="D6" s="58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58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6">
        <v>2369674.3</v>
      </c>
      <c r="E7" s="37">
        <v>2486363.2</v>
      </c>
      <c r="F7" s="26">
        <v>2548849</v>
      </c>
      <c r="G7" s="26">
        <f aca="true" t="shared" si="0" ref="G7:G12">F7/E7*100</f>
        <v>102.51314047762612</v>
      </c>
      <c r="H7" s="26">
        <f aca="true" t="shared" si="1" ref="H7:H13">F7/D7*100</f>
        <v>107.56115302427848</v>
      </c>
      <c r="I7" s="38" t="s">
        <v>10</v>
      </c>
      <c r="J7" s="36">
        <v>344912.6</v>
      </c>
      <c r="K7" s="37">
        <v>328493.5</v>
      </c>
      <c r="L7" s="26">
        <v>339956.2</v>
      </c>
      <c r="M7" s="27">
        <f aca="true" t="shared" si="2" ref="M7:M12">L7/K7*100</f>
        <v>103.4894754386312</v>
      </c>
      <c r="N7" s="27">
        <f aca="true" t="shared" si="3" ref="N7:N13">L7/J7*100</f>
        <v>98.56299827840445</v>
      </c>
      <c r="O7" s="38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412.5</v>
      </c>
      <c r="E8" s="27">
        <v>425</v>
      </c>
      <c r="F8" s="26">
        <v>476.6</v>
      </c>
      <c r="G8" s="26">
        <f>F8/E8*100</f>
        <v>112.14117647058823</v>
      </c>
      <c r="H8" s="26">
        <f>F8/D8*100</f>
        <v>115.53939393939395</v>
      </c>
      <c r="I8" s="28" t="s">
        <v>10</v>
      </c>
      <c r="J8" s="27">
        <v>45.2</v>
      </c>
      <c r="K8" s="39">
        <v>44</v>
      </c>
      <c r="L8" s="27">
        <v>40</v>
      </c>
      <c r="M8" s="27">
        <f t="shared" si="2"/>
        <v>90.9090909090909</v>
      </c>
      <c r="N8" s="27">
        <f t="shared" si="3"/>
        <v>88.49557522123894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40">
        <v>10662.7</v>
      </c>
      <c r="E9" s="27">
        <v>10797</v>
      </c>
      <c r="F9" s="40">
        <v>10853.3</v>
      </c>
      <c r="G9" s="30">
        <f t="shared" si="0"/>
        <v>100.5214411410577</v>
      </c>
      <c r="H9" s="30">
        <f t="shared" si="1"/>
        <v>101.78753974134129</v>
      </c>
      <c r="I9" s="28" t="s">
        <v>10</v>
      </c>
      <c r="J9" s="41">
        <v>1023.3</v>
      </c>
      <c r="K9" s="39">
        <v>1048</v>
      </c>
      <c r="L9" s="41">
        <v>1104</v>
      </c>
      <c r="M9" s="31">
        <f t="shared" si="2"/>
        <v>105.34351145038168</v>
      </c>
      <c r="N9" s="27">
        <f t="shared" si="3"/>
        <v>107.88625036646144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9">
        <v>41206090.9</v>
      </c>
      <c r="E10" s="42">
        <v>46366000</v>
      </c>
      <c r="F10" s="39">
        <v>54236935.1</v>
      </c>
      <c r="G10" s="26">
        <f t="shared" si="0"/>
        <v>116.97566126040633</v>
      </c>
      <c r="H10" s="26">
        <f t="shared" si="1"/>
        <v>131.623587473084</v>
      </c>
      <c r="I10" s="28" t="s">
        <v>10</v>
      </c>
      <c r="J10" s="39">
        <v>4117243.9</v>
      </c>
      <c r="K10" s="27">
        <v>4664289</v>
      </c>
      <c r="L10" s="39">
        <v>5505154.1</v>
      </c>
      <c r="M10" s="26">
        <f t="shared" si="2"/>
        <v>118.02772298200217</v>
      </c>
      <c r="N10" s="26">
        <f t="shared" si="3"/>
        <v>133.70969108728292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43">
        <f>F11/126*100</f>
        <v>73351869.84126985</v>
      </c>
      <c r="E11" s="43">
        <v>79906712</v>
      </c>
      <c r="F11" s="33">
        <v>92423356</v>
      </c>
      <c r="G11" s="26">
        <f t="shared" si="0"/>
        <v>115.66407087304506</v>
      </c>
      <c r="H11" s="26">
        <f t="shared" si="1"/>
        <v>125.99999999999997</v>
      </c>
      <c r="I11" s="28" t="s">
        <v>10</v>
      </c>
      <c r="J11" s="43">
        <f>L11/127.6*100</f>
        <v>9218588.55799373</v>
      </c>
      <c r="K11" s="27">
        <v>8608666</v>
      </c>
      <c r="L11" s="33">
        <v>11762919</v>
      </c>
      <c r="M11" s="26">
        <f t="shared" si="2"/>
        <v>136.64043883221862</v>
      </c>
      <c r="N11" s="26">
        <f t="shared" si="3"/>
        <v>127.60000000000001</v>
      </c>
      <c r="O11" s="28" t="s">
        <v>10</v>
      </c>
    </row>
    <row r="12" spans="1:15" ht="12.75">
      <c r="A12" s="10"/>
      <c r="B12" s="14" t="s">
        <v>20</v>
      </c>
      <c r="C12" s="11" t="s">
        <v>3</v>
      </c>
      <c r="D12" s="33">
        <f>F12/105.5*100</f>
        <v>33487079.90521327</v>
      </c>
      <c r="E12" s="34">
        <v>38192718</v>
      </c>
      <c r="F12" s="33">
        <v>35328869.3</v>
      </c>
      <c r="G12" s="26">
        <f t="shared" si="0"/>
        <v>92.50158446434736</v>
      </c>
      <c r="H12" s="26">
        <f t="shared" si="1"/>
        <v>105.5</v>
      </c>
      <c r="I12" s="28" t="s">
        <v>10</v>
      </c>
      <c r="J12" s="33">
        <f>L12/104.5*100</f>
        <v>3389247.846889952</v>
      </c>
      <c r="K12" s="35">
        <v>4374902</v>
      </c>
      <c r="L12" s="33">
        <v>3541764</v>
      </c>
      <c r="M12" s="26">
        <f t="shared" si="2"/>
        <v>80.95641913807441</v>
      </c>
      <c r="N12" s="26">
        <f t="shared" si="3"/>
        <v>104.5</v>
      </c>
      <c r="O12" s="28" t="s">
        <v>10</v>
      </c>
    </row>
    <row r="13" spans="1:15" ht="15" customHeight="1">
      <c r="A13" s="13">
        <v>8</v>
      </c>
      <c r="B13" s="14" t="s">
        <v>19</v>
      </c>
      <c r="C13" s="15" t="s">
        <v>9</v>
      </c>
      <c r="D13" s="26">
        <f>F13/107.5*100</f>
        <v>35349.86046511628</v>
      </c>
      <c r="E13" s="26"/>
      <c r="F13" s="26">
        <v>38001.1</v>
      </c>
      <c r="G13" s="26"/>
      <c r="H13" s="26">
        <f t="shared" si="1"/>
        <v>107.5</v>
      </c>
      <c r="I13" s="28" t="s">
        <v>10</v>
      </c>
      <c r="J13" s="26">
        <f>L12:L13/106.3*100</f>
        <v>36132.64346190028</v>
      </c>
      <c r="K13" s="26"/>
      <c r="L13" s="26">
        <v>38409</v>
      </c>
      <c r="M13" s="26"/>
      <c r="N13" s="26">
        <f t="shared" si="3"/>
        <v>106.3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2022-02-09T06:33:33Z</dcterms:modified>
  <cp:category/>
  <cp:version/>
  <cp:contentType/>
  <cp:contentStatus/>
</cp:coreProperties>
</file>